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<sst xmlns="http://schemas.openxmlformats.org/spreadsheetml/2006/main" uniqueCount="90">
  <si>
    <t>Название</t>
  </si>
  <si>
    <t>Описание</t>
  </si>
  <si>
    <t>Цена, руб.</t>
  </si>
  <si>
    <t>Запасные части &gt; Запчасти для подъёмников ZLP &gt; Консоль</t>
  </si>
  <si>
    <t>Передняя балка консоли ZLP-630</t>
  </si>
  <si>
    <t>Талреп</t>
  </si>
  <si>
    <t xml:space="preserve">Талреп </t>
  </si>
  <si>
    <t>Средняя балка консоли ZLP-630</t>
  </si>
  <si>
    <t>Задняя балка консоли ZLP-630</t>
  </si>
  <si>
    <t>Передняя стойка консоли ZLP-630</t>
  </si>
  <si>
    <t>Задняя стойка консоли ZLP-630</t>
  </si>
  <si>
    <t>Распорная колонна ZLP-630</t>
  </si>
  <si>
    <t>Передняя муфта консоли ZLP-630</t>
  </si>
  <si>
    <t>Задняя муфта консоли ZLP-630</t>
  </si>
  <si>
    <t>Консоли ZLP-630 вылет 2,5м 2шт. без контргрузов</t>
  </si>
  <si>
    <t>Консоли ZLP-630 вылет 1,7м 2 шт. без контргрузов</t>
  </si>
  <si>
    <t>Запасные части &gt; Запчасти для подъёмников ZLP &gt; Лебёдка</t>
  </si>
  <si>
    <t>Набор фиксации лебёдки (чека + болты) ZLP-630</t>
  </si>
  <si>
    <t>Направляющая троса пластмассовая LTD63-2 ZLP-630</t>
  </si>
  <si>
    <t>Направляющая лента Litl Swan LTD63.3 ZLP-630</t>
  </si>
  <si>
    <t>Направляющая лента (стальная)	 LTD63.3 ZLP-630</t>
  </si>
  <si>
    <t>Узел прижимной	LTD63.1 , LTD50.1 ZLP-630</t>
  </si>
  <si>
    <t>Центробежный тормоз	LTD63. ZLP-630</t>
  </si>
  <si>
    <t xml:space="preserve">Центробежный тормоз	LTD63.4 </t>
  </si>
  <si>
    <t xml:space="preserve">Фрикционный диск лебёдки ZLP-630 </t>
  </si>
  <si>
    <t xml:space="preserve">Фрикционный диск LTD80-15 </t>
  </si>
  <si>
    <t>Направляющая лента Truemax LTD63.3 ZLP-630</t>
  </si>
  <si>
    <t>Редуктор лебедки LTD63 (без электродвигателя) ZLP-630</t>
  </si>
  <si>
    <t>Корпус лебёдки	LTD-6,3 для ZLP-630</t>
  </si>
  <si>
    <t>Лебедка LTD6.3 для подъемника серии ZLP-630</t>
  </si>
  <si>
    <t>Рабочий диск LTD63-12 ZLP-630</t>
  </si>
  <si>
    <t>Рабочий диск (колесо)	LTD63-12</t>
  </si>
  <si>
    <t>Запасные части &gt; Запчасти для подъёмников ZLP &gt; Трос / Канат / Крепёж / Груз</t>
  </si>
  <si>
    <t>Груз троса ZLP бетон</t>
  </si>
  <si>
    <t>Противовес к подъемнику ZLP</t>
  </si>
  <si>
    <t>Канат (трос) оцинкованный 4*31WS+FC 8.3 мм, для ZLP бухта 100 метров</t>
  </si>
  <si>
    <t xml:space="preserve">Коуш </t>
  </si>
  <si>
    <t>Болт головки консоли М20х140</t>
  </si>
  <si>
    <t>Ограничитель верхний ZLP (пластик)</t>
  </si>
  <si>
    <t>Зажим для троса D=10 mm</t>
  </si>
  <si>
    <t>Болт платформы М12х140</t>
  </si>
  <si>
    <t>Болт муфты М18х140</t>
  </si>
  <si>
    <t>Комплект крепежа ZLP-630</t>
  </si>
  <si>
    <t xml:space="preserve">Комплект крепежа ZLP-630 </t>
  </si>
  <si>
    <t>Болт консоли М14х140</t>
  </si>
  <si>
    <t>Ограничитель верхний ZLP (сталь)</t>
  </si>
  <si>
    <t>Канат (трос) оцинкованный 4*31WS+FC 8.3 мм, для ZLP 1 метр</t>
  </si>
  <si>
    <t xml:space="preserve">Канат (трос) оцинкованный 4*31WS+FC 8.3 мм, для ZLP 70м бухта </t>
  </si>
  <si>
    <t>Запасные части &gt; Запчасти для подъёмников ZLP &gt; Части рабочей платформы / ловитель</t>
  </si>
  <si>
    <t>Ловитель LSF30</t>
  </si>
  <si>
    <t xml:space="preserve">Колесо большегруз. повор. Д-160 мм без тормоза </t>
  </si>
  <si>
    <t>Ловитель LSF30 Truemax</t>
  </si>
  <si>
    <t>Колесо транспортировочное пластик</t>
  </si>
  <si>
    <t>Установочная (боковая) стенка платформы</t>
  </si>
  <si>
    <t>Передняя балюстрада платформы</t>
  </si>
  <si>
    <t xml:space="preserve">Передняя балюстрада платформы </t>
  </si>
  <si>
    <t>Задняя балюстрада платформы ZLP</t>
  </si>
  <si>
    <t xml:space="preserve">Задняя балюстрада платформы </t>
  </si>
  <si>
    <t>Основание платформы</t>
  </si>
  <si>
    <t xml:space="preserve">Основание платформы </t>
  </si>
  <si>
    <t>Колодки ловителя ZLP</t>
  </si>
  <si>
    <t>Запасные части &gt; Запчасти для подъёмников ZLP &gt; Электрооборудование</t>
  </si>
  <si>
    <t>Термореле защиты электродвигателя ZLP монтаж на пускатель</t>
  </si>
  <si>
    <t>Кабель КГ 3х2,5+1х1,5</t>
  </si>
  <si>
    <t>Выключатель дифференциальный автоматический 3Р+N/25А</t>
  </si>
  <si>
    <t>Аварийный выключатель (Кнопка "СТОП") ZLP-630</t>
  </si>
  <si>
    <t>Концевой выключатель подъёма ZLP-630  LXK3-20S/T</t>
  </si>
  <si>
    <t>Диод 6А10 (Р600М)1000В</t>
  </si>
  <si>
    <t>Выпрямитель электромагнитного тормоза со встроенной защитой ZLP</t>
  </si>
  <si>
    <t>Кабель для ZLP 100 метров ( 5*2,5мм)</t>
  </si>
  <si>
    <t>Лампа зелёная 24/36В</t>
  </si>
  <si>
    <t>Лампа красная 24/36В</t>
  </si>
  <si>
    <t>Разъём кабельный 12 pin вилка</t>
  </si>
  <si>
    <t>Разъём кабельный 12 pin розетка</t>
  </si>
  <si>
    <t xml:space="preserve">Кабель управления лебёдкой ZLP ( 9х2,5 ) </t>
  </si>
  <si>
    <t>Электрощит ZLP630</t>
  </si>
  <si>
    <t xml:space="preserve">Электрощит		ZLP630 </t>
  </si>
  <si>
    <t>Трансформатор понижающий цепей управления 63ВА, AC380В/36В+5В</t>
  </si>
  <si>
    <t>Предохранитель плавкий	1RD,2RD	RT18-32/RT18-4A</t>
  </si>
  <si>
    <t xml:space="preserve">Предохранитель плавкий	1RD,2RD	RT18-32/RT18-4A </t>
  </si>
  <si>
    <t>Электродвигатель трехфазный YEJ90L-4 1,5 кВт в сборе с э/м тормозом лебедки LTD6.3</t>
  </si>
  <si>
    <t>Тормоз электромагнитный лебедки LTD6.3 для ZLP-630</t>
  </si>
  <si>
    <t>Разъём кабельный 8 pin вилка</t>
  </si>
  <si>
    <t>Разъём кабельный 8 pin розетка</t>
  </si>
  <si>
    <t>Термореле защиты электродвигателя ZLP монтаж на планку</t>
  </si>
  <si>
    <t>Трансформатор понижающий цепей управления 63ВА, AC380В/24В+5В</t>
  </si>
  <si>
    <t>Кабель КГ 3х25+1х10</t>
  </si>
  <si>
    <t>Разъём кабельный 5 pin вилка</t>
  </si>
  <si>
    <t>Разъём кабельный 5 pin розетка</t>
  </si>
  <si>
    <t>Контактор ИЭК КМИ-11810 18А 230В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</si>
</sst>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80"/>
  <sheetViews>
    <sheetView tabSelected="1" workbookViewId="0" showGridLines="true" showRowColHeaders="1">
      <selection activeCell="A54" sqref="A54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5000.00</f>
        <v>5000</v>
      </c>
    </row>
    <row r="7" spans="1:3">
      <c r="A7" s="1" t="s">
        <v>5</v>
      </c>
      <c r="B7" s="1" t="s">
        <v>6</v>
      </c>
      <c r="C7" s="1">
        <f>1300.00</f>
        <v>1300</v>
      </c>
    </row>
    <row r="8" spans="1:3">
      <c r="A8" s="1" t="s">
        <v>7</v>
      </c>
      <c r="B8" s="1" t="s">
        <v>7</v>
      </c>
      <c r="C8" s="1">
        <f>4000.00</f>
        <v>4000</v>
      </c>
    </row>
    <row r="9" spans="1:3">
      <c r="A9" s="1" t="s">
        <v>8</v>
      </c>
      <c r="B9" s="1" t="s">
        <v>8</v>
      </c>
      <c r="C9" s="1">
        <f>5400.00</f>
        <v>5400</v>
      </c>
    </row>
    <row r="10" spans="1:3">
      <c r="A10" s="1" t="s">
        <v>9</v>
      </c>
      <c r="B10" s="1" t="s">
        <v>9</v>
      </c>
      <c r="C10" s="1">
        <f>5000.00</f>
        <v>5000</v>
      </c>
    </row>
    <row r="11" spans="1:3">
      <c r="A11" s="1" t="s">
        <v>10</v>
      </c>
      <c r="B11" s="1" t="s">
        <v>10</v>
      </c>
      <c r="C11" s="1">
        <f>5000.00</f>
        <v>5000</v>
      </c>
    </row>
    <row r="12" spans="1:3">
      <c r="A12" s="1" t="s">
        <v>11</v>
      </c>
      <c r="B12" s="1" t="s">
        <v>11</v>
      </c>
      <c r="C12" s="1">
        <f>3500.00</f>
        <v>3500</v>
      </c>
    </row>
    <row r="13" spans="1:3">
      <c r="A13" s="1" t="s">
        <v>12</v>
      </c>
      <c r="B13" s="1" t="s">
        <v>12</v>
      </c>
      <c r="C13" s="1">
        <f>4000.00</f>
        <v>4000</v>
      </c>
    </row>
    <row r="14" spans="1:3">
      <c r="A14" s="1" t="s">
        <v>13</v>
      </c>
      <c r="B14" s="1" t="s">
        <v>13</v>
      </c>
      <c r="C14" s="1">
        <f>3000.00</f>
        <v>3000</v>
      </c>
    </row>
    <row r="15" spans="1:3">
      <c r="A15" s="1" t="s">
        <v>14</v>
      </c>
      <c r="B15" s="1" t="s">
        <v>14</v>
      </c>
      <c r="C15" s="1">
        <f>68000.00</f>
        <v>68000</v>
      </c>
    </row>
    <row r="16" spans="1:3">
      <c r="A16" s="1" t="s">
        <v>15</v>
      </c>
      <c r="B16" s="1" t="s">
        <v>15</v>
      </c>
      <c r="C16" s="1">
        <f>55000.00</f>
        <v>55000</v>
      </c>
    </row>
    <row r="17" spans="1:3">
      <c r="A17" s="3" t="s">
        <v>16</v>
      </c>
      <c r="B17" s="1"/>
      <c r="C17" s="1"/>
    </row>
    <row r="18" spans="1:3">
      <c r="A18" s="1" t="s">
        <v>17</v>
      </c>
      <c r="B18" s="1" t="s">
        <v>17</v>
      </c>
      <c r="C18" s="1">
        <f>800.00</f>
        <v>800</v>
      </c>
    </row>
    <row r="19" spans="1:3">
      <c r="A19" s="1" t="s">
        <v>18</v>
      </c>
      <c r="B19" s="1" t="s">
        <v>18</v>
      </c>
      <c r="C19" s="1">
        <f>680.00</f>
        <v>680</v>
      </c>
    </row>
    <row r="20" spans="1:3">
      <c r="A20" s="1" t="s">
        <v>19</v>
      </c>
      <c r="B20" s="1" t="s">
        <v>20</v>
      </c>
      <c r="C20" s="1">
        <f>800.00</f>
        <v>800</v>
      </c>
    </row>
    <row r="21" spans="1:3">
      <c r="A21" s="1" t="s">
        <v>21</v>
      </c>
      <c r="B21" s="1" t="s">
        <v>21</v>
      </c>
      <c r="C21" s="1">
        <f>5200.00</f>
        <v>5200</v>
      </c>
    </row>
    <row r="22" spans="1:3">
      <c r="A22" s="1" t="s">
        <v>22</v>
      </c>
      <c r="B22" s="1" t="s">
        <v>23</v>
      </c>
      <c r="C22" s="1">
        <f>2800.00</f>
        <v>2800</v>
      </c>
    </row>
    <row r="23" spans="1:3">
      <c r="A23" s="1" t="s">
        <v>24</v>
      </c>
      <c r="B23" s="1" t="s">
        <v>25</v>
      </c>
      <c r="C23" s="1">
        <f>1500.00</f>
        <v>1500</v>
      </c>
    </row>
    <row r="24" spans="1:3">
      <c r="A24" s="1" t="s">
        <v>26</v>
      </c>
      <c r="B24" s="1" t="s">
        <v>20</v>
      </c>
      <c r="C24" s="1">
        <f>800.00</f>
        <v>800</v>
      </c>
    </row>
    <row r="25" spans="1:3">
      <c r="A25" s="1" t="s">
        <v>27</v>
      </c>
      <c r="B25" s="1" t="s">
        <v>27</v>
      </c>
      <c r="C25" s="1">
        <f>32000.00</f>
        <v>32000</v>
      </c>
    </row>
    <row r="26" spans="1:3">
      <c r="A26" s="1" t="s">
        <v>28</v>
      </c>
      <c r="B26" s="1" t="s">
        <v>28</v>
      </c>
      <c r="C26" s="1">
        <f>16000.00</f>
        <v>16000</v>
      </c>
    </row>
    <row r="27" spans="1:3">
      <c r="A27" s="1" t="s">
        <v>29</v>
      </c>
      <c r="B27" s="1" t="s">
        <v>29</v>
      </c>
      <c r="C27" s="1">
        <f>42000.00</f>
        <v>42000</v>
      </c>
    </row>
    <row r="28" spans="1:3">
      <c r="A28" s="1" t="s">
        <v>30</v>
      </c>
      <c r="B28" s="1" t="s">
        <v>31</v>
      </c>
      <c r="C28" s="1">
        <f>9800.00</f>
        <v>9800</v>
      </c>
    </row>
    <row r="29" spans="1:3">
      <c r="A29" s="3" t="s">
        <v>32</v>
      </c>
      <c r="B29" s="1"/>
      <c r="C29" s="1"/>
    </row>
    <row r="30" spans="1:3">
      <c r="A30" s="1" t="s">
        <v>33</v>
      </c>
      <c r="B30" s="1" t="s">
        <v>33</v>
      </c>
      <c r="C30" s="1">
        <f>410.00</f>
        <v>410</v>
      </c>
    </row>
    <row r="31" spans="1:3">
      <c r="A31" s="1" t="s">
        <v>34</v>
      </c>
      <c r="B31" s="1" t="s">
        <v>34</v>
      </c>
      <c r="C31" s="1">
        <f>440.00</f>
        <v>440</v>
      </c>
    </row>
    <row r="32" spans="1:3">
      <c r="A32" s="1" t="s">
        <v>35</v>
      </c>
      <c r="B32" s="1" t="s">
        <v>35</v>
      </c>
      <c r="C32" s="1">
        <f>8600.00</f>
        <v>8600</v>
      </c>
    </row>
    <row r="33" spans="1:3">
      <c r="A33" s="1" t="s">
        <v>36</v>
      </c>
      <c r="B33" s="1" t="s">
        <v>36</v>
      </c>
      <c r="C33" s="1">
        <f>90.00</f>
        <v>90</v>
      </c>
    </row>
    <row r="34" spans="1:3">
      <c r="A34" s="1" t="s">
        <v>37</v>
      </c>
      <c r="B34" s="1" t="s">
        <v>37</v>
      </c>
      <c r="C34" s="1">
        <f>230.00</f>
        <v>230</v>
      </c>
    </row>
    <row r="35" spans="1:3">
      <c r="A35" s="1" t="s">
        <v>38</v>
      </c>
      <c r="B35" s="1" t="s">
        <v>38</v>
      </c>
      <c r="C35" s="1">
        <f>380.00</f>
        <v>380</v>
      </c>
    </row>
    <row r="36" spans="1:3">
      <c r="A36" s="1" t="s">
        <v>39</v>
      </c>
      <c r="B36" s="1" t="s">
        <v>39</v>
      </c>
      <c r="C36" s="1">
        <f>120.00</f>
        <v>120</v>
      </c>
    </row>
    <row r="37" spans="1:3">
      <c r="A37" s="1" t="s">
        <v>40</v>
      </c>
      <c r="B37" s="1" t="s">
        <v>40</v>
      </c>
      <c r="C37" s="1">
        <f>100.00</f>
        <v>100</v>
      </c>
    </row>
    <row r="38" spans="1:3">
      <c r="A38" s="1" t="s">
        <v>41</v>
      </c>
      <c r="B38" s="1" t="s">
        <v>41</v>
      </c>
      <c r="C38" s="1">
        <f>150.00</f>
        <v>150</v>
      </c>
    </row>
    <row r="39" spans="1:3">
      <c r="A39" s="1" t="s">
        <v>42</v>
      </c>
      <c r="B39" s="1" t="s">
        <v>43</v>
      </c>
      <c r="C39" s="1">
        <f>17600.00</f>
        <v>17600</v>
      </c>
    </row>
    <row r="40" spans="1:3">
      <c r="A40" s="1" t="s">
        <v>44</v>
      </c>
      <c r="B40" s="1" t="s">
        <v>44</v>
      </c>
      <c r="C40" s="1">
        <f>150.00</f>
        <v>150</v>
      </c>
    </row>
    <row r="41" spans="1:3">
      <c r="A41" s="1" t="s">
        <v>45</v>
      </c>
      <c r="B41" s="1" t="s">
        <v>45</v>
      </c>
      <c r="C41" s="1">
        <f>480.00</f>
        <v>480</v>
      </c>
    </row>
    <row r="42" spans="1:3">
      <c r="A42" s="1" t="s">
        <v>46</v>
      </c>
      <c r="B42" s="1" t="s">
        <v>46</v>
      </c>
      <c r="C42" s="1">
        <f>86.00</f>
        <v>86</v>
      </c>
    </row>
    <row r="43" spans="1:3">
      <c r="A43" s="1" t="s">
        <v>47</v>
      </c>
      <c r="B43" s="1" t="s">
        <v>47</v>
      </c>
      <c r="C43" s="1">
        <f>6650.00</f>
        <v>6650</v>
      </c>
    </row>
    <row r="44" spans="1:3">
      <c r="A44" s="3" t="s">
        <v>48</v>
      </c>
      <c r="B44" s="1"/>
      <c r="C44" s="1"/>
    </row>
    <row r="45" spans="1:3">
      <c r="A45" s="1" t="s">
        <v>49</v>
      </c>
      <c r="B45" s="1" t="s">
        <v>49</v>
      </c>
      <c r="C45" s="1">
        <f>7500.00</f>
        <v>7500</v>
      </c>
    </row>
    <row r="46" spans="1:3">
      <c r="A46" s="1" t="s">
        <v>50</v>
      </c>
      <c r="B46" s="1" t="s">
        <v>50</v>
      </c>
      <c r="C46" s="1">
        <f>1620.00</f>
        <v>1620</v>
      </c>
    </row>
    <row r="47" spans="1:3">
      <c r="A47" s="1" t="s">
        <v>51</v>
      </c>
      <c r="B47" s="1" t="s">
        <v>51</v>
      </c>
      <c r="C47" s="1">
        <f>7500.00</f>
        <v>7500</v>
      </c>
    </row>
    <row r="48" spans="1:3">
      <c r="A48" s="1" t="s">
        <v>52</v>
      </c>
      <c r="B48" s="1" t="s">
        <v>52</v>
      </c>
      <c r="C48" s="1">
        <f>990.00</f>
        <v>990</v>
      </c>
    </row>
    <row r="49" spans="1:3">
      <c r="A49" s="1" t="s">
        <v>53</v>
      </c>
      <c r="B49" s="1" t="s">
        <v>53</v>
      </c>
      <c r="C49" s="1">
        <f>7500.00</f>
        <v>7500</v>
      </c>
    </row>
    <row r="50" spans="1:3">
      <c r="A50" s="1" t="s">
        <v>54</v>
      </c>
      <c r="B50" s="1" t="s">
        <v>55</v>
      </c>
      <c r="C50" s="1">
        <f>7500.00</f>
        <v>7500</v>
      </c>
    </row>
    <row r="51" spans="1:3">
      <c r="A51" s="1" t="s">
        <v>56</v>
      </c>
      <c r="B51" s="1" t="s">
        <v>57</v>
      </c>
      <c r="C51" s="1">
        <f>7500.00</f>
        <v>7500</v>
      </c>
    </row>
    <row r="52" spans="1:3">
      <c r="A52" s="1" t="s">
        <v>58</v>
      </c>
      <c r="B52" s="1" t="s">
        <v>59</v>
      </c>
      <c r="C52" s="1">
        <f>5418.00</f>
        <v>5418</v>
      </c>
    </row>
    <row r="53" spans="1:3">
      <c r="A53" s="1" t="s">
        <v>60</v>
      </c>
      <c r="B53" s="1" t="s">
        <v>60</v>
      </c>
      <c r="C53" s="1">
        <f>2400.00</f>
        <v>2400</v>
      </c>
    </row>
    <row r="54" spans="1:3">
      <c r="A54" s="3" t="s">
        <v>61</v>
      </c>
      <c r="B54" s="1"/>
      <c r="C54" s="1"/>
    </row>
    <row r="55" spans="1:3">
      <c r="A55" s="1" t="s">
        <v>62</v>
      </c>
      <c r="B55" s="1" t="s">
        <v>62</v>
      </c>
      <c r="C55" s="1">
        <f>1800.00</f>
        <v>1800</v>
      </c>
    </row>
    <row r="56" spans="1:3">
      <c r="A56" s="1" t="s">
        <v>63</v>
      </c>
      <c r="B56" s="1" t="s">
        <v>63</v>
      </c>
      <c r="C56" s="1">
        <f>100.00</f>
        <v>100</v>
      </c>
    </row>
    <row r="57" spans="1:3">
      <c r="A57" s="1" t="s">
        <v>64</v>
      </c>
      <c r="B57" s="1" t="s">
        <v>64</v>
      </c>
      <c r="C57" s="1">
        <f>2200.00</f>
        <v>2200</v>
      </c>
    </row>
    <row r="58" spans="1:3">
      <c r="A58" s="1" t="s">
        <v>65</v>
      </c>
      <c r="B58" s="1" t="s">
        <v>65</v>
      </c>
      <c r="C58" s="1">
        <f>600.00</f>
        <v>600</v>
      </c>
    </row>
    <row r="59" spans="1:3">
      <c r="A59" s="1" t="s">
        <v>66</v>
      </c>
      <c r="B59" s="1" t="s">
        <v>66</v>
      </c>
      <c r="C59" s="1">
        <f>713.00</f>
        <v>713</v>
      </c>
    </row>
    <row r="60" spans="1:3">
      <c r="A60" s="1" t="s">
        <v>67</v>
      </c>
      <c r="B60" s="1" t="s">
        <v>67</v>
      </c>
      <c r="C60" s="1">
        <f>50.00</f>
        <v>50</v>
      </c>
    </row>
    <row r="61" spans="1:3">
      <c r="A61" s="1" t="s">
        <v>68</v>
      </c>
      <c r="B61" s="1" t="s">
        <v>68</v>
      </c>
      <c r="C61" s="1">
        <f>890.00</f>
        <v>890</v>
      </c>
    </row>
    <row r="62" spans="1:3">
      <c r="A62" s="1" t="s">
        <v>69</v>
      </c>
      <c r="B62" s="1" t="s">
        <v>69</v>
      </c>
      <c r="C62" s="1">
        <f>15316.00</f>
        <v>15316</v>
      </c>
    </row>
    <row r="63" spans="1:3">
      <c r="A63" s="1" t="s">
        <v>70</v>
      </c>
      <c r="B63" s="1" t="s">
        <v>70</v>
      </c>
      <c r="C63" s="1">
        <f>300.00</f>
        <v>300</v>
      </c>
    </row>
    <row r="64" spans="1:3">
      <c r="A64" s="1" t="s">
        <v>71</v>
      </c>
      <c r="B64" s="1" t="s">
        <v>71</v>
      </c>
      <c r="C64" s="1">
        <f>300.00</f>
        <v>300</v>
      </c>
    </row>
    <row r="65" spans="1:3">
      <c r="A65" s="1" t="s">
        <v>72</v>
      </c>
      <c r="B65" s="1" t="s">
        <v>72</v>
      </c>
      <c r="C65" s="1">
        <f>500.00</f>
        <v>500</v>
      </c>
    </row>
    <row r="66" spans="1:3">
      <c r="A66" s="1" t="s">
        <v>73</v>
      </c>
      <c r="B66" s="1" t="s">
        <v>73</v>
      </c>
      <c r="C66" s="1">
        <f>500.00</f>
        <v>500</v>
      </c>
    </row>
    <row r="67" spans="1:3">
      <c r="A67" s="1" t="s">
        <v>74</v>
      </c>
      <c r="B67" s="1" t="s">
        <v>74</v>
      </c>
      <c r="C67" s="1">
        <f>580.00</f>
        <v>580</v>
      </c>
    </row>
    <row r="68" spans="1:3">
      <c r="A68" s="1" t="s">
        <v>75</v>
      </c>
      <c r="B68" s="1" t="s">
        <v>76</v>
      </c>
      <c r="C68" s="1">
        <f>28000.00</f>
        <v>28000</v>
      </c>
    </row>
    <row r="69" spans="1:3">
      <c r="A69" s="1" t="s">
        <v>77</v>
      </c>
      <c r="B69" s="1" t="s">
        <v>77</v>
      </c>
      <c r="C69" s="1">
        <f>1600.00</f>
        <v>1600</v>
      </c>
    </row>
    <row r="70" spans="1:3">
      <c r="A70" s="1" t="s">
        <v>78</v>
      </c>
      <c r="B70" s="1" t="s">
        <v>79</v>
      </c>
      <c r="C70" s="1">
        <f>100.00</f>
        <v>100</v>
      </c>
    </row>
    <row r="71" spans="1:3">
      <c r="A71" s="1" t="s">
        <v>80</v>
      </c>
      <c r="B71" s="1" t="s">
        <v>80</v>
      </c>
      <c r="C71" s="1">
        <f>20000.00</f>
        <v>20000</v>
      </c>
    </row>
    <row r="72" spans="1:3">
      <c r="A72" s="1" t="s">
        <v>81</v>
      </c>
      <c r="B72" s="1" t="s">
        <v>81</v>
      </c>
      <c r="C72" s="1">
        <f>4200.00</f>
        <v>4200</v>
      </c>
    </row>
    <row r="73" spans="1:3">
      <c r="A73" s="1" t="s">
        <v>82</v>
      </c>
      <c r="B73" s="1" t="s">
        <v>82</v>
      </c>
      <c r="C73" s="1">
        <f>900.00</f>
        <v>900</v>
      </c>
    </row>
    <row r="74" spans="1:3">
      <c r="A74" s="1" t="s">
        <v>83</v>
      </c>
      <c r="B74" s="1" t="s">
        <v>83</v>
      </c>
      <c r="C74" s="1">
        <f>500.00</f>
        <v>500</v>
      </c>
    </row>
    <row r="75" spans="1:3">
      <c r="A75" s="1" t="s">
        <v>84</v>
      </c>
      <c r="B75" s="1" t="s">
        <v>84</v>
      </c>
      <c r="C75" s="1">
        <f>1800.00</f>
        <v>1800</v>
      </c>
    </row>
    <row r="76" spans="1:3">
      <c r="A76" s="1" t="s">
        <v>85</v>
      </c>
      <c r="B76" s="1" t="s">
        <v>85</v>
      </c>
      <c r="C76" s="1">
        <f>1600.00</f>
        <v>1600</v>
      </c>
    </row>
    <row r="77" spans="1:3">
      <c r="A77" s="1" t="s">
        <v>86</v>
      </c>
      <c r="B77" s="1" t="s">
        <v>86</v>
      </c>
      <c r="C77" s="1">
        <f>1050.00</f>
        <v>1050</v>
      </c>
    </row>
    <row r="78" spans="1:3">
      <c r="A78" s="1" t="s">
        <v>87</v>
      </c>
      <c r="B78" s="1" t="s">
        <v>87</v>
      </c>
      <c r="C78" s="1">
        <f>900.00</f>
        <v>900</v>
      </c>
    </row>
    <row r="79" spans="1:3">
      <c r="A79" s="1" t="s">
        <v>88</v>
      </c>
      <c r="B79" s="1" t="s">
        <v>88</v>
      </c>
      <c r="C79" s="1">
        <f>900.00</f>
        <v>900</v>
      </c>
    </row>
    <row r="80" spans="1:3">
      <c r="A80" s="1" t="s">
        <v>89</v>
      </c>
      <c r="B80" s="1" t="s">
        <v>89</v>
      </c>
      <c r="C80" s="1">
        <f>1350.00</f>
        <v>1350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  <mergeCell ref="A17:C17"/>
    <mergeCell ref="A29:C29"/>
    <mergeCell ref="A44:C44"/>
    <mergeCell ref="A54:C5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2026-07-12T15:06:00+03:00</dcterms:created>
  <dcterms:modified xsi:type="dcterms:W3CDTF">2026-07-12T15:06:00+03:00</dcterms:modified>
  <dc:title>Untitled Spreadsheet</dc:title>
  <dc:description/>
  <dc:subject/>
  <cp:keywords/>
  <cp:category/>
</cp:coreProperties>
</file>