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<sst xmlns="http://schemas.openxmlformats.org/spreadsheetml/2006/main" uniqueCount="55">
  <si>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Название</t>
  </si>
  <si>
    <t>Описание</t>
  </si>
  <si>
    <t>Цена, руб.</t>
  </si>
  <si>
    <t>Оборудование &gt; Бадьи Тары Выносные площадки Ограждения &gt; Бадьи (бункер) для бетона</t>
  </si>
  <si>
    <t>Бадья для бетона БН-0,5 лоток НТ 132х133</t>
  </si>
  <si>
    <t>Бадья для бетона БН-0,75 лоток МК Подъем</t>
  </si>
  <si>
    <t>Бадья для бетона БН-0,75 НТ</t>
  </si>
  <si>
    <t>Бадья для бетона БН-1,0 лоток НТ ВхШ, см162х133</t>
  </si>
  <si>
    <t>Бадья для бетона БН-2,0 низкая ПСТ 1750х1750х1850</t>
  </si>
  <si>
    <t>Бадья для бетона БН-1,5 лоток ПСТ 1410х1410х2009</t>
  </si>
  <si>
    <t>Бадья для бетона БН-1,5 Л низкая НТ ВхШ,см136х180</t>
  </si>
  <si>
    <t>Бадья для бетона БН-1,5 низкая МК Подъем 2060*2060*1440</t>
  </si>
  <si>
    <t>Бадья для бетона БН-2,0 Л низкая НТ ВхШ, см160х192</t>
  </si>
  <si>
    <t>Бадья для бетона БН-2,0 лоток МК Подъем</t>
  </si>
  <si>
    <t>Бадья для бетона БН-1,0 низкая НТ ВхШ,см175х125</t>
  </si>
  <si>
    <t>Бадья для бетона БН-0,5 лоток ПСТ 1410х1410х1350мм.</t>
  </si>
  <si>
    <t xml:space="preserve">Бадья для бетона БН-1,0 низкая ПСТ 1750х1750х1250 </t>
  </si>
  <si>
    <t>Бадья для бетона БН-1.5 низкая ПСТ 1810х1810х1360</t>
  </si>
  <si>
    <t>Бадья для бетона БН-2,0 лоток ПСТ 1550х1550х2200</t>
  </si>
  <si>
    <t>Бадья для бетона БН-2,0 лоток НТ ВхШ, см185х175</t>
  </si>
  <si>
    <t>Бадья для бетона БН-1,0 низкая МК Подъем</t>
  </si>
  <si>
    <t>Бадья для бетона БН-2,0 низкая МК Подъем 2060х2060х1600мм.</t>
  </si>
  <si>
    <t>Бадья для бетона БН-1,0 лоток ПСТ 1330х1330х1680</t>
  </si>
  <si>
    <t>Бадья для бетона БН-1,0 лоток МК Подъем</t>
  </si>
  <si>
    <t>-</t>
  </si>
  <si>
    <t xml:space="preserve">Люлька к бадьям БН-0,5-1,0-1,5-2,0 (пневмостройтехника ) </t>
  </si>
  <si>
    <t>Бадья для бетона БН-0,5 лоток МК Подъем 1390*1390*1450 мм</t>
  </si>
  <si>
    <t>Бадья для бетона БН-1,5 лоток НТ ВхШ, см 209х133</t>
  </si>
  <si>
    <t>Люлька для бадьи БН НТ</t>
  </si>
  <si>
    <t>Бункер самооткрывающийся БМЧ-1,2 (НТ)</t>
  </si>
  <si>
    <t>Бункер самооткрывающийся БМЧ-2,2 (НТ)</t>
  </si>
  <si>
    <t>Оборудование &gt; Бадьи Тары Выносные площадки Ограждения &gt; Тара (ящик) для раствора</t>
  </si>
  <si>
    <t>Тара для раствора ТР-0,25 (Пневмостройтехника) 1250х780х530мм.</t>
  </si>
  <si>
    <t>Тара для раствора ТР-0,35 МК Подъем</t>
  </si>
  <si>
    <t>Тара для раствора ТР-1,0 (Пневмостройтехника) 2500х1120х504мм.</t>
  </si>
  <si>
    <t>Тара для раствора ТР-1,5 (Пневмостройтехника) 2580х1250х600мм.</t>
  </si>
  <si>
    <t>Тара для раствора ЯР-1 (Пневмостройтехника) 1310х640х470</t>
  </si>
  <si>
    <t>Тара для раствора ТР-1,0 (МК Подъем)</t>
  </si>
  <si>
    <t>Тара для раствора ТР-1,5 (МК Подъем)</t>
  </si>
  <si>
    <t>Тара для раствора ТР-0,5 (Пневмостройтехника) 1600х1050х650мм.</t>
  </si>
  <si>
    <t>Тара для раствора ТР-2,0 (Пневмостройтехника) 2580х1350х800мм.</t>
  </si>
  <si>
    <t xml:space="preserve">Тара для раствора ТР-0,5 (МК Подьем) </t>
  </si>
  <si>
    <t>Тара для раствора ЯР-1 (Гирлянда) Подъем1510х615х550</t>
  </si>
  <si>
    <t>Тара для раствора ТР-0,25 (МК Подъем) 1245х775х555мм.</t>
  </si>
  <si>
    <t>Тара для раствора ТР-0,25 НТ</t>
  </si>
  <si>
    <t>Тара для раствора ЯР-1 НТ</t>
  </si>
  <si>
    <t>Тара для раствора ТР-0,35 НТ</t>
  </si>
  <si>
    <t>Тара для раствора ТР-0,5 НТ</t>
  </si>
  <si>
    <t>Тара для раствора ТР-1 НТ</t>
  </si>
  <si>
    <t>Тара для раствора ТР-1,5 НТ</t>
  </si>
  <si>
    <t>Тара для раствора ТР-2 НТ</t>
  </si>
  <si>
    <t>Ящик каменщика ЯР-1 У (НТ)</t>
  </si>
  <si>
    <t>Оборудование &gt; Бадьи Тары Выносные площадки Ограждения &gt; Выносные площадки  Ограждения</t>
  </si>
  <si>
    <t>Выносная площадка аналог К1.3 (3.5т.)</t>
  </si>
  <si>
    <t>Ограждение СПО 2000х1600мм (сетка 100х100х2,2мм) желтая, эконом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</si>
</sst>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5"/>
  <sheetViews>
    <sheetView tabSelected="1" workbookViewId="0" showGridLines="true" showRowColHeaders="1">
      <selection activeCell="A53" sqref="A53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28500.00</f>
        <v>28500</v>
      </c>
    </row>
    <row r="7" spans="1:3">
      <c r="A7" s="1" t="s">
        <v>5</v>
      </c>
      <c r="B7" s="1" t="s">
        <v>5</v>
      </c>
      <c r="C7" s="1">
        <f>33750.00</f>
        <v>33750</v>
      </c>
    </row>
    <row r="8" spans="1:3">
      <c r="A8" s="1" t="s">
        <v>6</v>
      </c>
      <c r="B8" s="1" t="s">
        <v>6</v>
      </c>
      <c r="C8" s="1">
        <f>33700.00</f>
        <v>33700</v>
      </c>
    </row>
    <row r="9" spans="1:3">
      <c r="A9" s="1" t="s">
        <v>7</v>
      </c>
      <c r="B9" s="1" t="s">
        <v>7</v>
      </c>
      <c r="C9" s="1">
        <f>36000.00</f>
        <v>36000</v>
      </c>
    </row>
    <row r="10" spans="1:3">
      <c r="A10" s="1" t="s">
        <v>8</v>
      </c>
      <c r="B10" s="1" t="s">
        <v>8</v>
      </c>
      <c r="C10" s="1">
        <f>70090.00</f>
        <v>70090</v>
      </c>
    </row>
    <row r="11" spans="1:3">
      <c r="A11" s="1" t="s">
        <v>9</v>
      </c>
      <c r="B11" s="1" t="s">
        <v>9</v>
      </c>
      <c r="C11" s="1">
        <f>48490.00</f>
        <v>48490</v>
      </c>
    </row>
    <row r="12" spans="1:3">
      <c r="A12" s="1" t="s">
        <v>10</v>
      </c>
      <c r="B12" s="1" t="s">
        <v>10</v>
      </c>
      <c r="C12" s="1">
        <f>54000.00</f>
        <v>54000</v>
      </c>
    </row>
    <row r="13" spans="1:3">
      <c r="A13" s="1" t="s">
        <v>11</v>
      </c>
      <c r="B13" s="1" t="s">
        <v>11</v>
      </c>
      <c r="C13" s="1">
        <f>54990.00</f>
        <v>54990</v>
      </c>
    </row>
    <row r="14" spans="1:3">
      <c r="A14" s="1" t="s">
        <v>12</v>
      </c>
      <c r="B14" s="1" t="s">
        <v>12</v>
      </c>
      <c r="C14" s="1">
        <f>67000.00</f>
        <v>67000</v>
      </c>
    </row>
    <row r="15" spans="1:3">
      <c r="A15" s="1" t="s">
        <v>13</v>
      </c>
      <c r="B15" s="1" t="s">
        <v>13</v>
      </c>
      <c r="C15" s="1">
        <f>69400.00</f>
        <v>69400</v>
      </c>
    </row>
    <row r="16" spans="1:3">
      <c r="A16" s="1" t="s">
        <v>14</v>
      </c>
      <c r="B16" s="1" t="s">
        <v>14</v>
      </c>
      <c r="C16" s="1">
        <f>44300.00</f>
        <v>44300</v>
      </c>
    </row>
    <row r="17" spans="1:3">
      <c r="A17" s="1" t="s">
        <v>15</v>
      </c>
      <c r="B17" s="1" t="s">
        <v>15</v>
      </c>
      <c r="C17" s="1">
        <f>30915.00</f>
        <v>30915</v>
      </c>
    </row>
    <row r="18" spans="1:3">
      <c r="A18" s="1" t="s">
        <v>16</v>
      </c>
      <c r="B18" s="1" t="s">
        <v>16</v>
      </c>
      <c r="C18" s="1">
        <f>45615.00</f>
        <v>45615</v>
      </c>
    </row>
    <row r="19" spans="1:3">
      <c r="A19" s="1" t="s">
        <v>17</v>
      </c>
      <c r="B19" s="1" t="s">
        <v>17</v>
      </c>
      <c r="C19" s="1">
        <f>57135.00</f>
        <v>57135</v>
      </c>
    </row>
    <row r="20" spans="1:3">
      <c r="A20" s="1" t="s">
        <v>18</v>
      </c>
      <c r="B20" s="1" t="s">
        <v>18</v>
      </c>
      <c r="C20" s="1">
        <f>66700.00</f>
        <v>66700</v>
      </c>
    </row>
    <row r="21" spans="1:3">
      <c r="A21" s="1" t="s">
        <v>19</v>
      </c>
      <c r="B21" s="1" t="s">
        <v>19</v>
      </c>
      <c r="C21" s="1">
        <f>67500.00</f>
        <v>67500</v>
      </c>
    </row>
    <row r="22" spans="1:3">
      <c r="A22" s="1" t="s">
        <v>20</v>
      </c>
      <c r="B22" s="1" t="s">
        <v>20</v>
      </c>
      <c r="C22" s="1">
        <f>41590.00</f>
        <v>41590</v>
      </c>
    </row>
    <row r="23" spans="1:3">
      <c r="A23" s="1" t="s">
        <v>21</v>
      </c>
      <c r="B23" s="1" t="s">
        <v>21</v>
      </c>
      <c r="C23" s="1">
        <f>69000.00</f>
        <v>69000</v>
      </c>
    </row>
    <row r="24" spans="1:3">
      <c r="A24" s="1" t="s">
        <v>22</v>
      </c>
      <c r="B24" s="1" t="s">
        <v>22</v>
      </c>
      <c r="C24" s="1">
        <f>34230.00</f>
        <v>34230</v>
      </c>
    </row>
    <row r="25" spans="1:3">
      <c r="A25" s="1" t="s">
        <v>23</v>
      </c>
      <c r="B25" s="1" t="s">
        <v>23</v>
      </c>
      <c r="C25" s="1" t="s">
        <v>24</v>
      </c>
    </row>
    <row r="26" spans="1:3">
      <c r="A26" s="1" t="s">
        <v>25</v>
      </c>
      <c r="B26" s="1" t="s">
        <v>25</v>
      </c>
      <c r="C26" s="1">
        <f>14990.00</f>
        <v>14990</v>
      </c>
    </row>
    <row r="27" spans="1:3">
      <c r="A27" s="1" t="s">
        <v>26</v>
      </c>
      <c r="B27" s="1" t="s">
        <v>26</v>
      </c>
      <c r="C27" s="1">
        <f>30875.00</f>
        <v>30875</v>
      </c>
    </row>
    <row r="28" spans="1:3">
      <c r="A28" s="1" t="s">
        <v>27</v>
      </c>
      <c r="B28" s="1" t="s">
        <v>27</v>
      </c>
      <c r="C28" s="1">
        <f>49000.00</f>
        <v>49000</v>
      </c>
    </row>
    <row r="29" spans="1:3">
      <c r="A29" s="1" t="s">
        <v>28</v>
      </c>
      <c r="B29" s="1" t="s">
        <v>28</v>
      </c>
      <c r="C29" s="1">
        <f>14000.00</f>
        <v>14000</v>
      </c>
    </row>
    <row r="30" spans="1:3">
      <c r="A30" s="1" t="s">
        <v>29</v>
      </c>
      <c r="B30" s="1" t="s">
        <v>29</v>
      </c>
      <c r="C30" s="1">
        <f>37000.00</f>
        <v>37000</v>
      </c>
    </row>
    <row r="31" spans="1:3">
      <c r="A31" s="1" t="s">
        <v>30</v>
      </c>
      <c r="B31" s="1" t="s">
        <v>30</v>
      </c>
      <c r="C31" s="1">
        <f>57100.00</f>
        <v>57100</v>
      </c>
    </row>
    <row r="32" spans="1:3">
      <c r="A32" s="3" t="s">
        <v>31</v>
      </c>
      <c r="B32" s="1"/>
      <c r="C32" s="1"/>
    </row>
    <row r="33" spans="1:3">
      <c r="A33" s="1" t="s">
        <v>32</v>
      </c>
      <c r="B33" s="1" t="s">
        <v>32</v>
      </c>
      <c r="C33" s="1">
        <f>5900.00</f>
        <v>5900</v>
      </c>
    </row>
    <row r="34" spans="1:3">
      <c r="A34" s="1" t="s">
        <v>33</v>
      </c>
      <c r="B34" s="1" t="s">
        <v>33</v>
      </c>
      <c r="C34" s="1">
        <f>6800.00</f>
        <v>6800</v>
      </c>
    </row>
    <row r="35" spans="1:3">
      <c r="A35" s="1" t="s">
        <v>34</v>
      </c>
      <c r="B35" s="1" t="s">
        <v>34</v>
      </c>
      <c r="C35" s="1">
        <f>24690.00</f>
        <v>24690</v>
      </c>
    </row>
    <row r="36" spans="1:3">
      <c r="A36" s="1" t="s">
        <v>35</v>
      </c>
      <c r="B36" s="1" t="s">
        <v>35</v>
      </c>
      <c r="C36" s="1">
        <f>41345.00</f>
        <v>41345</v>
      </c>
    </row>
    <row r="37" spans="1:3">
      <c r="A37" s="1" t="s">
        <v>36</v>
      </c>
      <c r="B37" s="1" t="s">
        <v>36</v>
      </c>
      <c r="C37" s="1">
        <f>7405.00</f>
        <v>7405</v>
      </c>
    </row>
    <row r="38" spans="1:3">
      <c r="A38" s="1" t="s">
        <v>37</v>
      </c>
      <c r="B38" s="1" t="s">
        <v>37</v>
      </c>
      <c r="C38" s="1">
        <f>23679.00</f>
        <v>23679</v>
      </c>
    </row>
    <row r="39" spans="1:3">
      <c r="A39" s="1" t="s">
        <v>38</v>
      </c>
      <c r="B39" s="1" t="s">
        <v>38</v>
      </c>
      <c r="C39" s="1">
        <f>35290.00</f>
        <v>35290</v>
      </c>
    </row>
    <row r="40" spans="1:3">
      <c r="A40" s="1" t="s">
        <v>39</v>
      </c>
      <c r="B40" s="1" t="s">
        <v>39</v>
      </c>
      <c r="C40" s="1">
        <f>13579.00</f>
        <v>13579</v>
      </c>
    </row>
    <row r="41" spans="1:3">
      <c r="A41" s="1" t="s">
        <v>40</v>
      </c>
      <c r="B41" s="1" t="s">
        <v>40</v>
      </c>
      <c r="C41" s="1">
        <f>44655.00</f>
        <v>44655</v>
      </c>
    </row>
    <row r="42" spans="1:3">
      <c r="A42" s="1" t="s">
        <v>41</v>
      </c>
      <c r="B42" s="1" t="s">
        <v>41</v>
      </c>
      <c r="C42" s="1">
        <f>13440.00</f>
        <v>13440</v>
      </c>
    </row>
    <row r="43" spans="1:3">
      <c r="A43" s="1" t="s">
        <v>42</v>
      </c>
      <c r="B43" s="1" t="s">
        <v>42</v>
      </c>
      <c r="C43" s="1">
        <f>8750.00</f>
        <v>8750</v>
      </c>
    </row>
    <row r="44" spans="1:3">
      <c r="A44" s="1" t="s">
        <v>43</v>
      </c>
      <c r="B44" s="1" t="s">
        <v>43</v>
      </c>
      <c r="C44" s="1">
        <f>6190.00</f>
        <v>6190</v>
      </c>
    </row>
    <row r="45" spans="1:3">
      <c r="A45" s="1" t="s">
        <v>44</v>
      </c>
      <c r="B45" s="1" t="s">
        <v>44</v>
      </c>
      <c r="C45" s="1">
        <f>5700.00</f>
        <v>5700</v>
      </c>
    </row>
    <row r="46" spans="1:3">
      <c r="A46" s="1" t="s">
        <v>45</v>
      </c>
      <c r="B46" s="1" t="s">
        <v>45</v>
      </c>
      <c r="C46" s="1">
        <f>6300.00</f>
        <v>6300</v>
      </c>
    </row>
    <row r="47" spans="1:3">
      <c r="A47" s="1" t="s">
        <v>46</v>
      </c>
      <c r="B47" s="1" t="s">
        <v>46</v>
      </c>
      <c r="C47" s="1" t="s">
        <v>24</v>
      </c>
    </row>
    <row r="48" spans="1:3">
      <c r="A48" s="1" t="s">
        <v>47</v>
      </c>
      <c r="B48" s="1" t="s">
        <v>47</v>
      </c>
      <c r="C48" s="1">
        <f>12700.00</f>
        <v>12700</v>
      </c>
    </row>
    <row r="49" spans="1:3">
      <c r="A49" s="1" t="s">
        <v>48</v>
      </c>
      <c r="B49" s="1" t="s">
        <v>48</v>
      </c>
      <c r="C49" s="1">
        <f>22500.00</f>
        <v>22500</v>
      </c>
    </row>
    <row r="50" spans="1:3">
      <c r="A50" s="1" t="s">
        <v>49</v>
      </c>
      <c r="B50" s="1" t="s">
        <v>49</v>
      </c>
      <c r="C50" s="1">
        <f>34500.00</f>
        <v>34500</v>
      </c>
    </row>
    <row r="51" spans="1:3">
      <c r="A51" s="1" t="s">
        <v>50</v>
      </c>
      <c r="B51" s="1" t="s">
        <v>50</v>
      </c>
      <c r="C51" s="1">
        <f>40000.00</f>
        <v>40000</v>
      </c>
    </row>
    <row r="52" spans="1:3">
      <c r="A52" s="1" t="s">
        <v>51</v>
      </c>
      <c r="B52" s="1" t="s">
        <v>51</v>
      </c>
      <c r="C52" s="1">
        <f>10200.00</f>
        <v>10200</v>
      </c>
    </row>
    <row r="53" spans="1:3">
      <c r="A53" s="3" t="s">
        <v>52</v>
      </c>
      <c r="B53" s="1"/>
      <c r="C53" s="1"/>
    </row>
    <row r="54" spans="1:3">
      <c r="A54" s="1" t="s">
        <v>53</v>
      </c>
      <c r="B54" s="1" t="s">
        <v>53</v>
      </c>
      <c r="C54" s="1">
        <f>138000.00</f>
        <v>138000</v>
      </c>
    </row>
    <row r="55" spans="1:3">
      <c r="A55" s="1" t="s">
        <v>54</v>
      </c>
      <c r="B55" s="1" t="s">
        <v>54</v>
      </c>
      <c r="C55" s="1">
        <f>1220.00</f>
        <v>1220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32:C32"/>
    <mergeCell ref="A53:C5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2026-07-12T09:20:53+03:00</dcterms:created>
  <dcterms:modified xsi:type="dcterms:W3CDTF">2026-07-12T09:20:53+03:00</dcterms:modified>
  <dc:title>Untitled Spreadsheet</dc:title>
  <dc:description/>
  <dc:subject/>
  <cp:keywords/>
  <cp:category/>
</cp:coreProperties>
</file>