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<sst xmlns="http://schemas.openxmlformats.org/spreadsheetml/2006/main" uniqueCount="74">
  <si>
    <t>Название</t>
  </si>
  <si>
    <t>Описание</t>
  </si>
  <si>
    <t>Цена, руб.</t>
  </si>
  <si>
    <t>Запасные части &gt; Запчасти для КТПТО</t>
  </si>
  <si>
    <t>Вольтметр Э-8030 150В</t>
  </si>
  <si>
    <t>Кольцо 8ВЩ 370.046-01</t>
  </si>
  <si>
    <t>Кольцо 8ВЩ 370.046-02</t>
  </si>
  <si>
    <t>Контакт передвижной переключателя режима тр-ра 8ВЩ.551.100 (Минск)</t>
  </si>
  <si>
    <t>Переключатель ПК-16-54Ф2092 КТПТО (режим)</t>
  </si>
  <si>
    <t>Арматура светосиг. СКЛ-14А-К-3-380В зелёная</t>
  </si>
  <si>
    <t>Наконечник каб. 16мм</t>
  </si>
  <si>
    <t>Пускатель ПМ12010100 36В</t>
  </si>
  <si>
    <t>Кабель КГ 1х35</t>
  </si>
  <si>
    <t>Арматура светосиг. СКЛ-14А-К-3-380В красная</t>
  </si>
  <si>
    <t>Пускатель ПМ12160-150 (кат.380В, 160А 380В)</t>
  </si>
  <si>
    <t>Кабель КГ 1х70</t>
  </si>
  <si>
    <t>Колодка клеммная 4х160А</t>
  </si>
  <si>
    <t>Изолятор ИО-1/2,5( КТПТО)</t>
  </si>
  <si>
    <t>Наконечник каб. медн.  -луж. 70мм (D отверстия 10-12мм)</t>
  </si>
  <si>
    <t>Реле ВС-33 2УХЛ4</t>
  </si>
  <si>
    <t>Реле времени ВС-33 2УХЛ4</t>
  </si>
  <si>
    <t>Автомат ВА51-35М2-341810 УХЛ3160А (н/р 220в 50Гц)</t>
  </si>
  <si>
    <t>Масло трансформаторное ТКП (осушен., до 1000в) 10 л.</t>
  </si>
  <si>
    <t>Переключатель ПК-16-54Д3097 КТПТО (контроля тока)</t>
  </si>
  <si>
    <t>Кольцо 8ВЩ 370.051-01</t>
  </si>
  <si>
    <t>Кольцо 8ВЩ 370.051-02</t>
  </si>
  <si>
    <t>Наконечник каб. медн.  -луж. 35мм (D отверстия 10мм)</t>
  </si>
  <si>
    <t>Автомат ВА51-35М2-341810 УХЛ3160А (н/р 380в 50Гц)</t>
  </si>
  <si>
    <t>Амперметр Э-8030-М1 600/5</t>
  </si>
  <si>
    <t>Трансформатор ОСМ1-0063У3 380/36</t>
  </si>
  <si>
    <t>Переключатель ПК-16-54Л2081 КТПТО (контроля напряжения)</t>
  </si>
  <si>
    <t>Кабель КГ 3х50+1х16</t>
  </si>
  <si>
    <t>Кабель КГ 1х50</t>
  </si>
  <si>
    <t>Трансформатор ТТН-40 600/5 Кавик</t>
  </si>
  <si>
    <t>Шина силовая КТПТО-80 Кавик</t>
  </si>
  <si>
    <t>Терморегулятор АРТ-18-5</t>
  </si>
  <si>
    <t>Переключатель ПК10-12Д2167 (аналог APATOR sa 4G16-4057U)</t>
  </si>
  <si>
    <t>Переключатель ПК10-12Е2166 (аналогAPATOR sa 4G16-4056U)</t>
  </si>
  <si>
    <t>Измеритель-регулятор одноканальный ТРМ1-Щ1 У.Р</t>
  </si>
  <si>
    <t>Зажим кабельный для А-3716 (КТПТО)</t>
  </si>
  <si>
    <t>Шина силовая низковольтная 600А (КТПТО) L=400мм прямая</t>
  </si>
  <si>
    <t>Гайка М20 латунь, тонкая</t>
  </si>
  <si>
    <t>Гайка М20 латунь широкая</t>
  </si>
  <si>
    <t>Пускатель ПМ12160 (PM1D160M)160А кат.220В</t>
  </si>
  <si>
    <t>Изолятор ИПТ-1/630</t>
  </si>
  <si>
    <t>Автоматический выключатель ВА 47-100  100А</t>
  </si>
  <si>
    <t>Электровентилятор А 2175 НВТ 220В (ТСДЗ-80, ТСДЗ-63)</t>
  </si>
  <si>
    <t>Гайка М12 латунь</t>
  </si>
  <si>
    <t>Шина силовая низковольтная 600А (КТПТО) L=600мм изогнутая</t>
  </si>
  <si>
    <t>Шайба М20 латунь</t>
  </si>
  <si>
    <t>Зажим кабельный на 3 контакта (КТПТО)</t>
  </si>
  <si>
    <t>Амперметр АС 600/5А 50 ГЦ (72*72 мм )</t>
  </si>
  <si>
    <t>Трансформатор тока 5ВА кл. 0,5 ТШ-0.66 600/5</t>
  </si>
  <si>
    <t>Пускатель ПМЛ 5100 0* 4В 125-160А 380В</t>
  </si>
  <si>
    <t>Реле РСА-512U 230В</t>
  </si>
  <si>
    <t>Электромагнитное реле РК-1Р 36V</t>
  </si>
  <si>
    <t>Пускатель LC1E160 (ПМ12160-150 (кат.380В, 3п 160А 1НО+1НЗ 380В)</t>
  </si>
  <si>
    <t>Изолятор ИПТ-1/250</t>
  </si>
  <si>
    <t>Температурный датчик для ТСДЗ, КТПТО</t>
  </si>
  <si>
    <t>Переключатель ПК16-12Ф2048 (амперметра)</t>
  </si>
  <si>
    <t>Реле РСА-512U 36В</t>
  </si>
  <si>
    <t>Арматура светосиг.  PB0-LS22-24Y желтый 24В AC/DC со светодиод</t>
  </si>
  <si>
    <t xml:space="preserve">Трансформатор ТТН-60 600/5 </t>
  </si>
  <si>
    <t>ПВЗ/ПуГВ 1.5 бел. провод</t>
  </si>
  <si>
    <t>Переключатель ПТРЛ-10/300-6-86У1 (Минск)</t>
  </si>
  <si>
    <t>Зажим контактный 5 ВЩ.574.015-01 (М12) (КТПТО)</t>
  </si>
  <si>
    <t>Изолятор ИПТВ-1/400-630.01</t>
  </si>
  <si>
    <t xml:space="preserve">Кабель КГ тп 3х2,5 </t>
  </si>
  <si>
    <t>Электрод прогревочный ВР-1, 4мм</t>
  </si>
  <si>
    <t>Электрод прогревочный ВР-1, 5мм</t>
  </si>
  <si>
    <t>Электрод прогревочный ВР-1, 6мм</t>
  </si>
  <si>
    <t>Реле промежуточное JZX-22F(D) 3 конт. с инд. LED 5А 24В AC CHINT 285356</t>
  </si>
  <si>
    <t>-</t>
  </si>
  <si>
    <t>Зажим контактный 5ВЩ574.031 (М16)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</si>
</sst>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3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1390.00</f>
        <v>1390</v>
      </c>
    </row>
    <row r="7" spans="1:3">
      <c r="A7" s="1" t="s">
        <v>5</v>
      </c>
      <c r="B7" s="1" t="s">
        <v>5</v>
      </c>
      <c r="C7" s="1">
        <f>230.00</f>
        <v>230</v>
      </c>
    </row>
    <row r="8" spans="1:3">
      <c r="A8" s="1" t="s">
        <v>6</v>
      </c>
      <c r="B8" s="1" t="s">
        <v>6</v>
      </c>
      <c r="C8" s="1">
        <f>180.00</f>
        <v>180</v>
      </c>
    </row>
    <row r="9" spans="1:3">
      <c r="A9" s="1" t="s">
        <v>7</v>
      </c>
      <c r="B9" s="1" t="s">
        <v>7</v>
      </c>
      <c r="C9" s="1">
        <f>420.00</f>
        <v>420</v>
      </c>
    </row>
    <row r="10" spans="1:3">
      <c r="A10" s="1" t="s">
        <v>8</v>
      </c>
      <c r="B10" s="1" t="s">
        <v>8</v>
      </c>
      <c r="C10" s="1">
        <f>1890.00</f>
        <v>1890</v>
      </c>
    </row>
    <row r="11" spans="1:3">
      <c r="A11" s="1" t="s">
        <v>9</v>
      </c>
      <c r="B11" s="1" t="s">
        <v>9</v>
      </c>
      <c r="C11" s="1">
        <f>320.00</f>
        <v>320</v>
      </c>
    </row>
    <row r="12" spans="1:3">
      <c r="A12" s="1" t="s">
        <v>10</v>
      </c>
      <c r="B12" s="1" t="s">
        <v>10</v>
      </c>
      <c r="C12" s="1">
        <f>100.00</f>
        <v>100</v>
      </c>
    </row>
    <row r="13" spans="1:3">
      <c r="A13" s="1" t="s">
        <v>11</v>
      </c>
      <c r="B13" s="1" t="s">
        <v>11</v>
      </c>
      <c r="C13" s="1">
        <f>923.00</f>
        <v>923</v>
      </c>
    </row>
    <row r="14" spans="1:3">
      <c r="A14" s="1" t="s">
        <v>12</v>
      </c>
      <c r="B14" s="1" t="s">
        <v>12</v>
      </c>
      <c r="C14" s="1">
        <f>670.00</f>
        <v>670</v>
      </c>
    </row>
    <row r="15" spans="1:3">
      <c r="A15" s="1" t="s">
        <v>13</v>
      </c>
      <c r="B15" s="1" t="s">
        <v>13</v>
      </c>
      <c r="C15" s="1">
        <f>320.00</f>
        <v>320</v>
      </c>
    </row>
    <row r="16" spans="1:3">
      <c r="A16" s="1" t="s">
        <v>14</v>
      </c>
      <c r="B16" s="1" t="s">
        <v>14</v>
      </c>
      <c r="C16" s="1">
        <f>9500.00</f>
        <v>9500</v>
      </c>
    </row>
    <row r="17" spans="1:3">
      <c r="A17" s="1" t="s">
        <v>15</v>
      </c>
      <c r="B17" s="1" t="s">
        <v>15</v>
      </c>
      <c r="C17" s="1">
        <f>1000.00</f>
        <v>1000</v>
      </c>
    </row>
    <row r="18" spans="1:3">
      <c r="A18" s="1" t="s">
        <v>16</v>
      </c>
      <c r="B18" s="1" t="s">
        <v>16</v>
      </c>
      <c r="C18" s="1">
        <f>1980.00</f>
        <v>1980</v>
      </c>
    </row>
    <row r="19" spans="1:3">
      <c r="A19" s="1" t="s">
        <v>17</v>
      </c>
      <c r="B19" s="1" t="s">
        <v>17</v>
      </c>
      <c r="C19" s="1">
        <f>450.00</f>
        <v>450</v>
      </c>
    </row>
    <row r="20" spans="1:3">
      <c r="A20" s="1" t="s">
        <v>18</v>
      </c>
      <c r="B20" s="1" t="s">
        <v>18</v>
      </c>
      <c r="C20" s="1">
        <f>140.00</f>
        <v>140</v>
      </c>
    </row>
    <row r="21" spans="1:3">
      <c r="A21" s="1" t="s">
        <v>19</v>
      </c>
      <c r="B21" s="1" t="s">
        <v>20</v>
      </c>
      <c r="C21" s="1">
        <f>4990.00</f>
        <v>4990</v>
      </c>
    </row>
    <row r="22" spans="1:3">
      <c r="A22" s="1" t="s">
        <v>21</v>
      </c>
      <c r="B22" s="1" t="s">
        <v>21</v>
      </c>
      <c r="C22" s="1">
        <f>6750.00</f>
        <v>6750</v>
      </c>
    </row>
    <row r="23" spans="1:3">
      <c r="A23" s="1" t="s">
        <v>22</v>
      </c>
      <c r="B23" s="1" t="s">
        <v>22</v>
      </c>
      <c r="C23" s="1">
        <f>3500.00</f>
        <v>3500</v>
      </c>
    </row>
    <row r="24" spans="1:3">
      <c r="A24" s="1" t="s">
        <v>23</v>
      </c>
      <c r="B24" s="1" t="s">
        <v>23</v>
      </c>
      <c r="C24" s="1">
        <f>1580.00</f>
        <v>1580</v>
      </c>
    </row>
    <row r="25" spans="1:3">
      <c r="A25" s="1" t="s">
        <v>24</v>
      </c>
      <c r="B25" s="1" t="s">
        <v>24</v>
      </c>
      <c r="C25" s="1">
        <f>180.00</f>
        <v>180</v>
      </c>
    </row>
    <row r="26" spans="1:3">
      <c r="A26" s="1" t="s">
        <v>25</v>
      </c>
      <c r="B26" s="1" t="s">
        <v>25</v>
      </c>
      <c r="C26" s="1">
        <f>250.00</f>
        <v>250</v>
      </c>
    </row>
    <row r="27" spans="1:3">
      <c r="A27" s="1" t="s">
        <v>26</v>
      </c>
      <c r="B27" s="1" t="s">
        <v>26</v>
      </c>
      <c r="C27" s="1">
        <f>120.00</f>
        <v>120</v>
      </c>
    </row>
    <row r="28" spans="1:3">
      <c r="A28" s="1" t="s">
        <v>27</v>
      </c>
      <c r="B28" s="1" t="s">
        <v>27</v>
      </c>
      <c r="C28" s="1">
        <f>9635.00</f>
        <v>9635</v>
      </c>
    </row>
    <row r="29" spans="1:3">
      <c r="A29" s="1" t="s">
        <v>28</v>
      </c>
      <c r="B29" s="1" t="s">
        <v>28</v>
      </c>
      <c r="C29" s="1">
        <f>1060.00</f>
        <v>1060</v>
      </c>
    </row>
    <row r="30" spans="1:3">
      <c r="A30" s="1" t="s">
        <v>29</v>
      </c>
      <c r="B30" s="1" t="s">
        <v>29</v>
      </c>
      <c r="C30" s="1">
        <f>3850.00</f>
        <v>3850</v>
      </c>
    </row>
    <row r="31" spans="1:3">
      <c r="A31" s="1" t="s">
        <v>30</v>
      </c>
      <c r="B31" s="1" t="s">
        <v>30</v>
      </c>
      <c r="C31" s="1">
        <f>2490.00</f>
        <v>2490</v>
      </c>
    </row>
    <row r="32" spans="1:3">
      <c r="A32" s="1" t="s">
        <v>31</v>
      </c>
      <c r="B32" s="1" t="s">
        <v>31</v>
      </c>
      <c r="C32" s="1">
        <f>800.00</f>
        <v>800</v>
      </c>
    </row>
    <row r="33" spans="1:3">
      <c r="A33" s="1" t="s">
        <v>32</v>
      </c>
      <c r="B33" s="1" t="s">
        <v>32</v>
      </c>
      <c r="C33" s="1">
        <f>200.00</f>
        <v>200</v>
      </c>
    </row>
    <row r="34" spans="1:3">
      <c r="A34" s="1" t="s">
        <v>33</v>
      </c>
      <c r="B34" s="1" t="s">
        <v>33</v>
      </c>
      <c r="C34" s="1">
        <f>1650.00</f>
        <v>1650</v>
      </c>
    </row>
    <row r="35" spans="1:3">
      <c r="A35" s="1" t="s">
        <v>34</v>
      </c>
      <c r="B35" s="1" t="s">
        <v>34</v>
      </c>
      <c r="C35" s="1">
        <f>490.00</f>
        <v>490</v>
      </c>
    </row>
    <row r="36" spans="1:3">
      <c r="A36" s="1" t="s">
        <v>35</v>
      </c>
      <c r="B36" s="1" t="s">
        <v>35</v>
      </c>
      <c r="C36" s="1">
        <f>5120.00</f>
        <v>5120</v>
      </c>
    </row>
    <row r="37" spans="1:3">
      <c r="A37" s="1" t="s">
        <v>36</v>
      </c>
      <c r="B37" s="1" t="s">
        <v>36</v>
      </c>
      <c r="C37" s="1">
        <f>1400.00</f>
        <v>1400</v>
      </c>
    </row>
    <row r="38" spans="1:3">
      <c r="A38" s="1" t="s">
        <v>37</v>
      </c>
      <c r="B38" s="1" t="s">
        <v>37</v>
      </c>
      <c r="C38" s="1">
        <f>1400.00</f>
        <v>1400</v>
      </c>
    </row>
    <row r="39" spans="1:3">
      <c r="A39" s="1" t="s">
        <v>38</v>
      </c>
      <c r="B39" s="1" t="s">
        <v>38</v>
      </c>
      <c r="C39" s="1">
        <f>3200.00</f>
        <v>3200</v>
      </c>
    </row>
    <row r="40" spans="1:3">
      <c r="A40" s="1" t="s">
        <v>39</v>
      </c>
      <c r="B40" s="1" t="s">
        <v>39</v>
      </c>
      <c r="C40" s="1">
        <f>660.00</f>
        <v>660</v>
      </c>
    </row>
    <row r="41" spans="1:3">
      <c r="A41" s="1" t="s">
        <v>40</v>
      </c>
      <c r="B41" s="1" t="s">
        <v>40</v>
      </c>
      <c r="C41" s="1">
        <f>1440.00</f>
        <v>1440</v>
      </c>
    </row>
    <row r="42" spans="1:3">
      <c r="A42" s="1" t="s">
        <v>41</v>
      </c>
      <c r="B42" s="1" t="s">
        <v>41</v>
      </c>
      <c r="C42" s="1">
        <f>220.00</f>
        <v>220</v>
      </c>
    </row>
    <row r="43" spans="1:3">
      <c r="A43" s="1" t="s">
        <v>42</v>
      </c>
      <c r="B43" s="1" t="s">
        <v>42</v>
      </c>
      <c r="C43" s="1">
        <f>390.00</f>
        <v>390</v>
      </c>
    </row>
    <row r="44" spans="1:3">
      <c r="A44" s="1" t="s">
        <v>43</v>
      </c>
      <c r="B44" s="1" t="s">
        <v>43</v>
      </c>
      <c r="C44" s="1">
        <f>6890.00</f>
        <v>6890</v>
      </c>
    </row>
    <row r="45" spans="1:3">
      <c r="A45" s="1" t="s">
        <v>44</v>
      </c>
      <c r="B45" s="1" t="s">
        <v>44</v>
      </c>
      <c r="C45" s="1">
        <f>450.00</f>
        <v>450</v>
      </c>
    </row>
    <row r="46" spans="1:3">
      <c r="A46" s="1" t="s">
        <v>45</v>
      </c>
      <c r="B46" s="1" t="s">
        <v>45</v>
      </c>
      <c r="C46" s="1">
        <f>1000.00</f>
        <v>1000</v>
      </c>
    </row>
    <row r="47" spans="1:3">
      <c r="A47" s="1" t="s">
        <v>46</v>
      </c>
      <c r="B47" s="1" t="s">
        <v>46</v>
      </c>
      <c r="C47" s="1">
        <f>3500.00</f>
        <v>3500</v>
      </c>
    </row>
    <row r="48" spans="1:3">
      <c r="A48" s="1" t="s">
        <v>47</v>
      </c>
      <c r="B48" s="1" t="s">
        <v>47</v>
      </c>
      <c r="C48" s="1">
        <f>85.00</f>
        <v>85</v>
      </c>
    </row>
    <row r="49" spans="1:3">
      <c r="A49" s="1" t="s">
        <v>48</v>
      </c>
      <c r="B49" s="1" t="s">
        <v>48</v>
      </c>
      <c r="C49" s="1">
        <f>2400.00</f>
        <v>2400</v>
      </c>
    </row>
    <row r="50" spans="1:3">
      <c r="A50" s="1" t="s">
        <v>49</v>
      </c>
      <c r="B50" s="1" t="s">
        <v>49</v>
      </c>
      <c r="C50" s="1">
        <f>110.00</f>
        <v>110</v>
      </c>
    </row>
    <row r="51" spans="1:3">
      <c r="A51" s="1" t="s">
        <v>50</v>
      </c>
      <c r="B51" s="1" t="s">
        <v>50</v>
      </c>
      <c r="C51" s="1">
        <f>3070.00</f>
        <v>3070</v>
      </c>
    </row>
    <row r="52" spans="1:3">
      <c r="A52" s="1" t="s">
        <v>51</v>
      </c>
      <c r="B52" s="1" t="s">
        <v>51</v>
      </c>
      <c r="C52" s="1">
        <f>1050.00</f>
        <v>1050</v>
      </c>
    </row>
    <row r="53" spans="1:3">
      <c r="A53" s="1" t="s">
        <v>52</v>
      </c>
      <c r="B53" s="1" t="s">
        <v>52</v>
      </c>
      <c r="C53" s="1">
        <f>1890.00</f>
        <v>1890</v>
      </c>
    </row>
    <row r="54" spans="1:3">
      <c r="A54" s="1" t="s">
        <v>53</v>
      </c>
      <c r="B54" s="1" t="s">
        <v>53</v>
      </c>
      <c r="C54" s="1">
        <f>7235.00</f>
        <v>7235</v>
      </c>
    </row>
    <row r="55" spans="1:3">
      <c r="A55" s="1" t="s">
        <v>54</v>
      </c>
      <c r="B55" s="1" t="s">
        <v>54</v>
      </c>
      <c r="C55" s="1">
        <f>2450.00</f>
        <v>2450</v>
      </c>
    </row>
    <row r="56" spans="1:3">
      <c r="A56" s="1" t="s">
        <v>55</v>
      </c>
      <c r="B56" s="1" t="s">
        <v>55</v>
      </c>
      <c r="C56" s="1">
        <f>600.00</f>
        <v>600</v>
      </c>
    </row>
    <row r="57" spans="1:3">
      <c r="A57" s="1" t="s">
        <v>56</v>
      </c>
      <c r="B57" s="1" t="s">
        <v>56</v>
      </c>
      <c r="C57" s="1">
        <f>9600.00</f>
        <v>9600</v>
      </c>
    </row>
    <row r="58" spans="1:3">
      <c r="A58" s="1" t="s">
        <v>57</v>
      </c>
      <c r="B58" s="1" t="s">
        <v>57</v>
      </c>
      <c r="C58" s="1">
        <f>350.00</f>
        <v>350</v>
      </c>
    </row>
    <row r="59" spans="1:3">
      <c r="A59" s="1" t="s">
        <v>58</v>
      </c>
      <c r="B59" s="1" t="s">
        <v>58</v>
      </c>
      <c r="C59" s="1">
        <f>1200.00</f>
        <v>1200</v>
      </c>
    </row>
    <row r="60" spans="1:3">
      <c r="A60" s="1" t="s">
        <v>59</v>
      </c>
      <c r="B60" s="1" t="s">
        <v>59</v>
      </c>
      <c r="C60" s="1">
        <f>2280.00</f>
        <v>2280</v>
      </c>
    </row>
    <row r="61" spans="1:3">
      <c r="A61" s="1" t="s">
        <v>60</v>
      </c>
      <c r="B61" s="1" t="s">
        <v>60</v>
      </c>
      <c r="C61" s="1">
        <f>4210.00</f>
        <v>4210</v>
      </c>
    </row>
    <row r="62" spans="1:3">
      <c r="A62" s="1" t="s">
        <v>61</v>
      </c>
      <c r="B62" s="1" t="s">
        <v>61</v>
      </c>
      <c r="C62" s="1">
        <f>370.00</f>
        <v>370</v>
      </c>
    </row>
    <row r="63" spans="1:3">
      <c r="A63" s="1" t="s">
        <v>62</v>
      </c>
      <c r="B63" s="1" t="s">
        <v>62</v>
      </c>
      <c r="C63" s="1">
        <f>2490.00</f>
        <v>2490</v>
      </c>
    </row>
    <row r="64" spans="1:3">
      <c r="A64" s="1" t="s">
        <v>63</v>
      </c>
      <c r="B64" s="1" t="s">
        <v>63</v>
      </c>
      <c r="C64" s="1">
        <f>60.00</f>
        <v>60</v>
      </c>
    </row>
    <row r="65" spans="1:3">
      <c r="A65" s="1" t="s">
        <v>64</v>
      </c>
      <c r="B65" s="1" t="s">
        <v>64</v>
      </c>
      <c r="C65" s="1">
        <f>18900.00</f>
        <v>18900</v>
      </c>
    </row>
    <row r="66" spans="1:3">
      <c r="A66" s="1" t="s">
        <v>65</v>
      </c>
      <c r="B66" s="1" t="s">
        <v>65</v>
      </c>
      <c r="C66" s="1">
        <f>1300.00</f>
        <v>1300</v>
      </c>
    </row>
    <row r="67" spans="1:3">
      <c r="A67" s="1" t="s">
        <v>66</v>
      </c>
      <c r="B67" s="1" t="s">
        <v>66</v>
      </c>
      <c r="C67" s="1">
        <f>450.00</f>
        <v>450</v>
      </c>
    </row>
    <row r="68" spans="1:3">
      <c r="A68" s="1" t="s">
        <v>67</v>
      </c>
      <c r="B68" s="1" t="s">
        <v>67</v>
      </c>
      <c r="C68" s="1">
        <f>135.00</f>
        <v>135</v>
      </c>
    </row>
    <row r="69" spans="1:3">
      <c r="A69" s="1" t="s">
        <v>68</v>
      </c>
      <c r="B69" s="1" t="s">
        <v>68</v>
      </c>
      <c r="C69" s="1">
        <f>150.00</f>
        <v>150</v>
      </c>
    </row>
    <row r="70" spans="1:3">
      <c r="A70" s="1" t="s">
        <v>69</v>
      </c>
      <c r="B70" s="1" t="s">
        <v>69</v>
      </c>
      <c r="C70" s="1">
        <f>150.00</f>
        <v>150</v>
      </c>
    </row>
    <row r="71" spans="1:3">
      <c r="A71" s="1" t="s">
        <v>70</v>
      </c>
      <c r="B71" s="1" t="s">
        <v>70</v>
      </c>
      <c r="C71" s="1">
        <f>150.00</f>
        <v>150</v>
      </c>
    </row>
    <row r="72" spans="1:3">
      <c r="A72" s="1" t="s">
        <v>71</v>
      </c>
      <c r="B72" s="1" t="s">
        <v>71</v>
      </c>
      <c r="C72" s="1" t="s">
        <v>72</v>
      </c>
    </row>
    <row r="73" spans="1:3">
      <c r="A73" s="1" t="s">
        <v>73</v>
      </c>
      <c r="B73" s="1" t="s">
        <v>73</v>
      </c>
      <c r="C73" s="1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2026-08-27T02:24:22+03:00</dcterms:created>
  <dcterms:modified xsi:type="dcterms:W3CDTF">2026-08-27T02:24:22+03:00</dcterms:modified>
  <dc:title>Untitled Spreadsheet</dc:title>
  <dc:description/>
  <dc:subject/>
  <cp:keywords/>
  <cp:category/>
</cp:coreProperties>
</file>